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activeTab="1"/>
  </bookViews>
  <sheets>
    <sheet name="1.1.sz.mell." sheetId="1" r:id="rId1"/>
    <sheet name="2.1.sz.mell  " sheetId="2" r:id="rId2"/>
    <sheet name="2.2.sz.mell  " sheetId="3" r:id="rId3"/>
    <sheet name="Munka1" sheetId="4" r:id="rId4"/>
  </sheets>
  <definedNames>
    <definedName name="_xlfn.IFERROR" hidden="1">#NAME?</definedName>
    <definedName name="_xlnm.Print_Area" localSheetId="0">'1.1.sz.mell.'!$A$1:$F$52</definedName>
  </definedNames>
  <calcPr fullCalcOnLoad="1"/>
</workbook>
</file>

<file path=xl/sharedStrings.xml><?xml version="1.0" encoding="utf-8"?>
<sst xmlns="http://schemas.openxmlformats.org/spreadsheetml/2006/main" count="246" uniqueCount="168">
  <si>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</si>
  <si>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</si>
  <si>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</si>
  <si>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</si>
  <si>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</si>
  <si>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</si>
  <si>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</si>
  <si>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</si>
  <si>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</si>
  <si>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</si>
  <si>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</si>
  <si>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</si>
  <si>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</si>
  <si>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</si>
  <si>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</si>
  <si>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</si>
  <si>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</si>
  <si>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</si>
  <si>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</si>
  <si>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</si>
  <si>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</si>
  <si>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</si>
  <si>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</si>
  <si>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</si>
  <si>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</si>
  <si>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</si>
  <si>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</si>
  <si>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</si>
  <si>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</si>
  <si>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</si>
  <si>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</si>
  <si>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</si>
  <si>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</si>
  <si>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</si>
  <si>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</si>
  <si>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Bevételek</t>
  </si>
  <si>
    <t>Kiadások</t>
  </si>
  <si>
    <t xml:space="preserve"> Ezer forintban !</t>
  </si>
  <si>
    <t>Megnevezés</t>
  </si>
  <si>
    <t>Személyi juttatások</t>
  </si>
  <si>
    <t>Sor-
szám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</si>
  <si>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</si>
  <si>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</si>
  <si>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</si>
  <si>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</si>
  <si>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</si>
  <si>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</si>
  <si>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</si>
  <si>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</si>
  <si>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</si>
  <si>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1.8.</t>
  </si>
  <si>
    <t>Dologi  kiadások</t>
  </si>
  <si>
    <t>1.5.</t>
  </si>
  <si>
    <t>1. sz. táblázat</t>
  </si>
  <si>
    <t>2. sz. táblázat</t>
  </si>
  <si>
    <t>Rövid lejáratú hitelek törlesztése</t>
  </si>
  <si>
    <t>Hosszú lejáratú hitelek törlesztése</t>
  </si>
  <si>
    <t>Költségvetési hiány:</t>
  </si>
  <si>
    <t>Költségvetési többlet:</t>
  </si>
  <si>
    <t xml:space="preserve">4. </t>
  </si>
  <si>
    <t xml:space="preserve">7. </t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</si>
  <si>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</si>
  <si>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</si>
  <si>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</si>
  <si>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</si>
  <si>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</si>
  <si>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</si>
  <si>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</si>
  <si>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</si>
  <si>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</si>
  <si>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</si>
  <si>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</si>
  <si>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</si>
  <si>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</si>
  <si>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</si>
  <si>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</si>
  <si>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</si>
  <si>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</si>
  <si>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</si>
  <si>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</si>
  <si>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</si>
  <si>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</si>
  <si>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</si>
  <si>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</si>
  <si>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</si>
  <si>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</si>
  <si>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</si>
  <si>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</si>
  <si>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</si>
  <si>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</si>
  <si>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</si>
  <si>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4.1.</t>
  </si>
  <si>
    <t>4.2.</t>
  </si>
  <si>
    <t>4.3.</t>
  </si>
  <si>
    <t>Betétek megszüntetése</t>
  </si>
  <si>
    <t>Adóssághoz nem kapcsolódó származékos ügyletek bevételei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</si>
  <si>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</si>
  <si>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</si>
  <si>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</si>
  <si>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</si>
  <si>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</si>
  <si>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</si>
  <si>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</si>
  <si>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</si>
  <si>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</si>
  <si>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</si>
  <si>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</si>
  <si>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</si>
  <si>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</si>
  <si>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</si>
  <si>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</si>
  <si>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</si>
  <si>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</si>
  <si>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</si>
  <si>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</si>
  <si>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</si>
  <si>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</si>
  <si>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</si>
  <si>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</si>
  <si>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</si>
  <si>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</si>
  <si>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Költségvetési bevételek összesen: (1.+3.+4.+6.+…+11.)</t>
  </si>
  <si>
    <t>Költségvetési kiadások összesen: (1.+3.+5.+...+11.)</t>
  </si>
  <si>
    <t>Felhalmozási célú átvett pénzeszközök</t>
  </si>
  <si>
    <t>9.1.</t>
  </si>
  <si>
    <t>9.2.</t>
  </si>
  <si>
    <t>9.3.</t>
  </si>
  <si>
    <t>Működési bevételek</t>
  </si>
  <si>
    <t>Önkormányzat működési támogatásai (1.1.+…+.1.5.)</t>
  </si>
  <si>
    <t>Nemzetiségi önkormányzat működésének általános támogatása</t>
  </si>
  <si>
    <t>Helyi önkormányzati támogatás</t>
  </si>
  <si>
    <t>Közművelődési tevékenység működési támogatása</t>
  </si>
  <si>
    <t>Közművelődési tevékenység intézményi kiegészítő támogatása</t>
  </si>
  <si>
    <t>Egyéb támogatás</t>
  </si>
  <si>
    <t xml:space="preserve">Működési bevételek </t>
  </si>
  <si>
    <t>KÖLTSÉGVETÉSI BEVÉTELEK ÖSSZESEN: (1+…+7)</t>
  </si>
  <si>
    <t>Finanszírozási bevételek (9.1.+…+9.5.)</t>
  </si>
  <si>
    <t>9.4.</t>
  </si>
  <si>
    <t>9.5.</t>
  </si>
  <si>
    <t>Hitel-, kölcsön felvétele államháztartáson kívülről</t>
  </si>
  <si>
    <t>Értékpapírok beváltása, értékesítése</t>
  </si>
  <si>
    <t>Előző évi költségvetési maradvány igénybevétele</t>
  </si>
  <si>
    <t>Előző évi vállalkozási maradvány igénybevétele</t>
  </si>
  <si>
    <t>FINANSZÍROZÁSI BEVÉTELEK ÖSSZESEN: (9.+10.)</t>
  </si>
  <si>
    <r>
      <t xml:space="preserve">   Felhalmozási költségvetés kiadásai </t>
    </r>
    <r>
      <rPr>
        <sz val="8"/>
        <rFont val="Times New Roman CE"/>
        <family val="0"/>
      </rPr>
      <t>(2.1.+2.2.+2.3.)</t>
    </r>
  </si>
  <si>
    <t>Működési célú finanszírozási kiadások</t>
  </si>
  <si>
    <t>Felhalmozási célú finanszírozási kiadások</t>
  </si>
  <si>
    <t>I. Működési célú bevételek és kiadások mérlege
(Nemzetiségi önkormányzati szinten)</t>
  </si>
  <si>
    <t>Költségvetési bevételek összesen (1.+…+12.)</t>
  </si>
  <si>
    <t>II. Felhalmozási célú bevételek és kiadások mérlege
(Nemzetiségi önkormányzati szinten)</t>
  </si>
  <si>
    <t>BEVÉTELEK ÖSSZESEN: (8.+11.)</t>
  </si>
  <si>
    <t>2015. évi előirányzat</t>
  </si>
  <si>
    <r>
      <t xml:space="preserve">   Működési költségvetés kiadásai </t>
    </r>
    <r>
      <rPr>
        <sz val="8"/>
        <rFont val="Times New Roman CE"/>
        <family val="0"/>
      </rPr>
      <t>(1.1+…+1.6.)</t>
    </r>
  </si>
  <si>
    <t>1.6.-ból - Általános tartalék</t>
  </si>
  <si>
    <t xml:space="preserve">            - Céltartalék</t>
  </si>
  <si>
    <t>KÖLTSÉGVETÉSI KIADÁSOK ÖSSZESEN (1+2)</t>
  </si>
  <si>
    <t>Finanszírozási kiadások (4.1.+…+4.4.)</t>
  </si>
  <si>
    <t>4.4.</t>
  </si>
  <si>
    <t>Központi, irányító szervi támogatás</t>
  </si>
  <si>
    <t>Adóssághoz nem kapcsolódó származékos ügyletek</t>
  </si>
  <si>
    <t>KIADÁSOK ÖSSZESEN: (3.+4.)</t>
  </si>
  <si>
    <t>Tervezési  hiány:</t>
  </si>
  <si>
    <t>Tervezési  többlet:</t>
  </si>
  <si>
    <t>Tervezési hiány:</t>
  </si>
  <si>
    <t>Tervezési többlet:</t>
  </si>
  <si>
    <t>2015. évi teljesítés</t>
  </si>
  <si>
    <t>2015.módosított előirányzat 2015.11.24.</t>
  </si>
  <si>
    <t>2015.módosított előirányzat 2016.03….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</si>
</sst>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55">
    <font>
      <sz val="10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59" applyFont="1" applyFill="1" applyBorder="1" applyAlignment="1" applyProtection="1">
      <alignment horizontal="center" vertical="center" wrapText="1"/>
      <protection/>
    </xf>
    <xf numFmtId="0" fontId="3" fillId="0" borderId="0" xfId="59" applyFont="1" applyFill="1" applyBorder="1" applyAlignment="1" applyProtection="1">
      <alignment vertical="center" wrapText="1"/>
      <protection/>
    </xf>
    <xf numFmtId="0" fontId="10" fillId="0" borderId="10" xfId="59" applyFont="1" applyFill="1" applyBorder="1" applyAlignment="1" applyProtection="1">
      <alignment horizontal="left" vertical="center" wrapText="1" indent="1"/>
      <protection/>
    </xf>
    <xf numFmtId="0" fontId="10" fillId="0" borderId="11" xfId="59" applyFont="1" applyFill="1" applyBorder="1" applyAlignment="1" applyProtection="1">
      <alignment horizontal="left" vertical="center" wrapText="1" indent="1"/>
      <protection/>
    </xf>
    <xf numFmtId="0" fontId="10" fillId="0" borderId="12" xfId="59" applyFont="1" applyFill="1" applyBorder="1" applyAlignment="1" applyProtection="1">
      <alignment horizontal="left" vertical="center" wrapText="1" indent="1"/>
      <protection/>
    </xf>
    <xf numFmtId="0" fontId="10" fillId="0" borderId="13" xfId="59" applyFont="1" applyFill="1" applyBorder="1" applyAlignment="1" applyProtection="1">
      <alignment horizontal="left" vertical="center" wrapText="1" indent="1"/>
      <protection/>
    </xf>
    <xf numFmtId="0" fontId="10" fillId="0" borderId="14" xfId="59" applyFont="1" applyFill="1" applyBorder="1" applyAlignment="1" applyProtection="1">
      <alignment horizontal="left" vertical="center" wrapText="1" indent="1"/>
      <protection/>
    </xf>
    <xf numFmtId="0" fontId="10" fillId="0" borderId="15" xfId="59" applyFont="1" applyFill="1" applyBorder="1" applyAlignment="1" applyProtection="1">
      <alignment horizontal="left" vertical="center" wrapText="1" indent="1"/>
      <protection/>
    </xf>
    <xf numFmtId="49" fontId="10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10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0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0" fillId="0" borderId="19" xfId="59" applyNumberFormat="1" applyFont="1" applyFill="1" applyBorder="1" applyAlignment="1" applyProtection="1">
      <alignment horizontal="left" vertical="center" wrapText="1" indent="1"/>
      <protection/>
    </xf>
    <xf numFmtId="0" fontId="10" fillId="0" borderId="0" xfId="59" applyFont="1" applyFill="1" applyBorder="1" applyAlignment="1" applyProtection="1">
      <alignment horizontal="left" vertical="center" wrapText="1" indent="1"/>
      <protection/>
    </xf>
    <xf numFmtId="0" fontId="9" fillId="0" borderId="20" xfId="59" applyFont="1" applyFill="1" applyBorder="1" applyAlignment="1" applyProtection="1">
      <alignment horizontal="left" vertical="center" wrapText="1" indent="1"/>
      <protection/>
    </xf>
    <xf numFmtId="0" fontId="9" fillId="0" borderId="21" xfId="59" applyFont="1" applyFill="1" applyBorder="1" applyAlignment="1" applyProtection="1">
      <alignment horizontal="left" vertical="center" wrapText="1" indent="1"/>
      <protection/>
    </xf>
    <xf numFmtId="0" fontId="9" fillId="0" borderId="22" xfId="59" applyFont="1" applyFill="1" applyBorder="1" applyAlignment="1" applyProtection="1">
      <alignment horizontal="left" vertical="center" wrapText="1" indent="1"/>
      <protection/>
    </xf>
    <xf numFmtId="0" fontId="4" fillId="0" borderId="20" xfId="59" applyFont="1" applyFill="1" applyBorder="1" applyAlignment="1" applyProtection="1">
      <alignment horizontal="center" vertical="center" wrapText="1"/>
      <protection/>
    </xf>
    <xf numFmtId="0" fontId="4" fillId="0" borderId="21" xfId="59" applyFont="1" applyFill="1" applyBorder="1" applyAlignment="1" applyProtection="1">
      <alignment horizontal="center" vertical="center" wrapText="1"/>
      <protection/>
    </xf>
    <xf numFmtId="0" fontId="9" fillId="0" borderId="21" xfId="59" applyFont="1" applyFill="1" applyBorder="1" applyAlignment="1" applyProtection="1">
      <alignment vertical="center" wrapText="1"/>
      <protection/>
    </xf>
    <xf numFmtId="0" fontId="9" fillId="0" borderId="23" xfId="59" applyFont="1" applyFill="1" applyBorder="1" applyAlignment="1" applyProtection="1">
      <alignment vertical="center" wrapText="1"/>
      <protection/>
    </xf>
    <xf numFmtId="0" fontId="9" fillId="0" borderId="20" xfId="59" applyFont="1" applyFill="1" applyBorder="1" applyAlignment="1" applyProtection="1">
      <alignment horizontal="center" vertical="center" wrapText="1"/>
      <protection/>
    </xf>
    <xf numFmtId="0" fontId="9" fillId="0" borderId="21" xfId="59" applyFont="1" applyFill="1" applyBorder="1" applyAlignment="1" applyProtection="1">
      <alignment horizontal="center" vertical="center" wrapText="1"/>
      <protection/>
    </xf>
    <xf numFmtId="0" fontId="4" fillId="0" borderId="24" xfId="59" applyFont="1" applyFill="1" applyBorder="1" applyAlignment="1" applyProtection="1">
      <alignment horizontal="center" vertical="center" wrapText="1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9" fillId="0" borderId="21" xfId="59" applyFont="1" applyFill="1" applyBorder="1" applyAlignment="1" applyProtection="1">
      <alignment horizontal="left" vertical="center" wrapText="1" indent="1"/>
      <protection/>
    </xf>
    <xf numFmtId="164" fontId="9" fillId="0" borderId="20" xfId="0" applyNumberFormat="1" applyFont="1" applyFill="1" applyBorder="1" applyAlignment="1" applyProtection="1">
      <alignment horizontal="left" vertical="center" wrapText="1" indent="1"/>
      <protection/>
    </xf>
    <xf numFmtId="0" fontId="2" fillId="0" borderId="28" xfId="0" applyFont="1" applyFill="1" applyBorder="1" applyAlignment="1" applyProtection="1">
      <alignment horizontal="right"/>
      <protection/>
    </xf>
    <xf numFmtId="164" fontId="14" fillId="0" borderId="28" xfId="59" applyNumberFormat="1" applyFont="1" applyFill="1" applyBorder="1" applyAlignment="1" applyProtection="1">
      <alignment horizontal="left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4" fillId="0" borderId="20" xfId="0" applyNumberFormat="1" applyFont="1" applyFill="1" applyBorder="1" applyAlignment="1" applyProtection="1">
      <alignment horizontal="center" vertical="center" wrapText="1"/>
      <protection/>
    </xf>
    <xf numFmtId="164" fontId="4" fillId="0" borderId="21" xfId="0" applyNumberFormat="1" applyFont="1" applyFill="1" applyBorder="1" applyAlignment="1" applyProtection="1">
      <alignment horizontal="center" vertical="center" wrapText="1"/>
      <protection/>
    </xf>
    <xf numFmtId="164" fontId="10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1" xfId="0" applyFont="1" applyBorder="1" applyAlignment="1" applyProtection="1">
      <alignment horizontal="left" vertical="center" wrapText="1" indent="1"/>
      <protection/>
    </xf>
    <xf numFmtId="0" fontId="11" fillId="0" borderId="11" xfId="0" applyFont="1" applyBorder="1" applyAlignment="1" applyProtection="1">
      <alignment horizontal="left" vertical="center" wrapText="1" indent="1"/>
      <protection/>
    </xf>
    <xf numFmtId="0" fontId="11" fillId="0" borderId="15" xfId="0" applyFont="1" applyBorder="1" applyAlignment="1" applyProtection="1">
      <alignment horizontal="left" vertical="center" wrapText="1" indent="1"/>
      <protection/>
    </xf>
    <xf numFmtId="164" fontId="9" fillId="0" borderId="30" xfId="59" applyNumberFormat="1" applyFont="1" applyFill="1" applyBorder="1" applyAlignment="1" applyProtection="1">
      <alignment horizontal="right" vertical="center" wrapText="1" indent="1"/>
      <protection/>
    </xf>
    <xf numFmtId="164" fontId="9" fillId="0" borderId="24" xfId="59" applyNumberFormat="1" applyFont="1" applyFill="1" applyBorder="1" applyAlignment="1" applyProtection="1">
      <alignment horizontal="right" vertical="center" wrapText="1" indent="1"/>
      <protection/>
    </xf>
    <xf numFmtId="164" fontId="10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7" xfId="59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7" xfId="59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4" xfId="59" applyNumberFormat="1" applyFont="1" applyFill="1" applyBorder="1" applyAlignment="1" applyProtection="1">
      <alignment horizontal="right" vertical="center" wrapText="1" indent="1"/>
      <protection/>
    </xf>
    <xf numFmtId="164" fontId="3" fillId="0" borderId="0" xfId="59" applyNumberFormat="1" applyFont="1" applyFill="1" applyBorder="1" applyAlignment="1" applyProtection="1">
      <alignment horizontal="right" vertical="center" wrapText="1" indent="1"/>
      <protection/>
    </xf>
    <xf numFmtId="0" fontId="2" fillId="0" borderId="28" xfId="0" applyFont="1" applyFill="1" applyBorder="1" applyAlignment="1" applyProtection="1">
      <alignment horizontal="right" vertical="center"/>
      <protection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164" fontId="4" fillId="0" borderId="20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21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  <xf numFmtId="164" fontId="9" fillId="0" borderId="35" xfId="0" applyNumberFormat="1" applyFont="1" applyFill="1" applyBorder="1" applyAlignment="1" applyProtection="1">
      <alignment horizontal="center" vertical="center" wrapText="1"/>
      <protection/>
    </xf>
    <xf numFmtId="164" fontId="9" fillId="0" borderId="20" xfId="0" applyNumberFormat="1" applyFont="1" applyFill="1" applyBorder="1" applyAlignment="1" applyProtection="1">
      <alignment horizontal="center" vertical="center" wrapText="1"/>
      <protection/>
    </xf>
    <xf numFmtId="164" fontId="9" fillId="0" borderId="21" xfId="0" applyNumberFormat="1" applyFont="1" applyFill="1" applyBorder="1" applyAlignment="1" applyProtection="1">
      <alignment horizontal="center" vertical="center" wrapText="1"/>
      <protection/>
    </xf>
    <xf numFmtId="164" fontId="9" fillId="0" borderId="24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0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0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0" fillId="0" borderId="25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59" applyFont="1" applyFill="1" applyProtection="1">
      <alignment/>
      <protection/>
    </xf>
    <xf numFmtId="0" fontId="5" fillId="0" borderId="0" xfId="59" applyFont="1" applyFill="1" applyAlignment="1" applyProtection="1">
      <alignment horizontal="right" vertical="center" inden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0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2" xfId="59" applyFont="1" applyFill="1" applyBorder="1" applyAlignment="1" applyProtection="1">
      <alignment horizontal="center" vertical="center" wrapText="1"/>
      <protection/>
    </xf>
    <xf numFmtId="0" fontId="9" fillId="0" borderId="23" xfId="59" applyFont="1" applyFill="1" applyBorder="1" applyAlignment="1" applyProtection="1">
      <alignment horizontal="center" vertical="center" wrapText="1"/>
      <protection/>
    </xf>
    <xf numFmtId="0" fontId="5" fillId="0" borderId="0" xfId="59" applyFill="1" applyProtection="1">
      <alignment/>
      <protection/>
    </xf>
    <xf numFmtId="0" fontId="10" fillId="0" borderId="0" xfId="59" applyFont="1" applyFill="1" applyProtection="1">
      <alignment/>
      <protection/>
    </xf>
    <xf numFmtId="0" fontId="0" fillId="0" borderId="0" xfId="59" applyFont="1" applyFill="1" applyProtection="1">
      <alignment/>
      <protection/>
    </xf>
    <xf numFmtId="0" fontId="12" fillId="0" borderId="21" xfId="0" applyFont="1" applyBorder="1" applyAlignment="1" applyProtection="1">
      <alignment wrapText="1"/>
      <protection/>
    </xf>
    <xf numFmtId="0" fontId="12" fillId="0" borderId="41" xfId="0" applyFont="1" applyBorder="1" applyAlignment="1" applyProtection="1">
      <alignment wrapText="1"/>
      <protection/>
    </xf>
    <xf numFmtId="0" fontId="5" fillId="0" borderId="0" xfId="59" applyFill="1" applyAlignment="1" applyProtection="1">
      <alignment/>
      <protection/>
    </xf>
    <xf numFmtId="164" fontId="1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24" xfId="59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2" xfId="0" applyFont="1" applyBorder="1" applyAlignment="1" applyProtection="1">
      <alignment horizontal="left" vertical="center" wrapText="1" indent="1"/>
      <protection/>
    </xf>
    <xf numFmtId="164" fontId="9" fillId="0" borderId="24" xfId="59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8" xfId="59" applyNumberFormat="1" applyFont="1" applyFill="1" applyBorder="1" applyAlignment="1" applyProtection="1">
      <alignment horizontal="left"/>
      <protection/>
    </xf>
    <xf numFmtId="0" fontId="4" fillId="0" borderId="43" xfId="59" applyFont="1" applyFill="1" applyBorder="1" applyAlignment="1" applyProtection="1">
      <alignment horizontal="center" vertical="center" wrapText="1"/>
      <protection/>
    </xf>
    <xf numFmtId="0" fontId="10" fillId="0" borderId="44" xfId="59" applyFont="1" applyFill="1" applyBorder="1" applyAlignment="1" applyProtection="1">
      <alignment horizontal="left" vertical="center" wrapText="1" indent="1"/>
      <protection/>
    </xf>
    <xf numFmtId="0" fontId="10" fillId="0" borderId="45" xfId="59" applyFont="1" applyFill="1" applyBorder="1" applyAlignment="1" applyProtection="1">
      <alignment horizontal="left" vertical="center" wrapText="1" indent="1"/>
      <protection/>
    </xf>
    <xf numFmtId="0" fontId="11" fillId="0" borderId="46" xfId="0" applyFont="1" applyBorder="1" applyAlignment="1" applyProtection="1">
      <alignment horizontal="left" vertical="center" wrapText="1" indent="1"/>
      <protection/>
    </xf>
    <xf numFmtId="0" fontId="9" fillId="0" borderId="43" xfId="59" applyFont="1" applyFill="1" applyBorder="1" applyAlignment="1" applyProtection="1">
      <alignment horizontal="left" vertical="center" wrapText="1" indent="1"/>
      <protection/>
    </xf>
    <xf numFmtId="0" fontId="12" fillId="0" borderId="43" xfId="0" applyFont="1" applyBorder="1" applyAlignment="1" applyProtection="1">
      <alignment vertical="center" wrapText="1"/>
      <protection/>
    </xf>
    <xf numFmtId="0" fontId="11" fillId="0" borderId="45" xfId="0" applyFont="1" applyBorder="1" applyAlignment="1" applyProtection="1">
      <alignment horizontal="right" vertical="center" wrapText="1" indent="1"/>
      <protection/>
    </xf>
    <xf numFmtId="0" fontId="11" fillId="0" borderId="33" xfId="0" applyFont="1" applyBorder="1" applyAlignment="1" applyProtection="1">
      <alignment horizontal="right" vertical="center" wrapText="1" indent="1"/>
      <protection/>
    </xf>
    <xf numFmtId="0" fontId="12" fillId="0" borderId="43" xfId="0" applyFont="1" applyBorder="1" applyAlignment="1" applyProtection="1">
      <alignment horizontal="right" vertical="center" wrapText="1" indent="1"/>
      <protection/>
    </xf>
    <xf numFmtId="0" fontId="9" fillId="0" borderId="43" xfId="59" applyFont="1" applyFill="1" applyBorder="1" applyAlignment="1" applyProtection="1">
      <alignment horizontal="right" vertical="center" wrapText="1" indent="1"/>
      <protection/>
    </xf>
    <xf numFmtId="164" fontId="9" fillId="0" borderId="35" xfId="59" applyNumberFormat="1" applyFont="1" applyFill="1" applyBorder="1" applyAlignment="1" applyProtection="1">
      <alignment horizontal="right" vertical="center" wrapText="1" indent="1"/>
      <protection/>
    </xf>
    <xf numFmtId="0" fontId="10" fillId="0" borderId="47" xfId="59" applyFont="1" applyFill="1" applyBorder="1" applyAlignment="1" applyProtection="1">
      <alignment horizontal="right" vertical="center" wrapText="1" indent="1"/>
      <protection/>
    </xf>
    <xf numFmtId="0" fontId="10" fillId="0" borderId="33" xfId="59" applyFont="1" applyFill="1" applyBorder="1" applyAlignment="1" applyProtection="1">
      <alignment horizontal="right" vertical="center" wrapText="1" indent="1"/>
      <protection/>
    </xf>
    <xf numFmtId="0" fontId="10" fillId="0" borderId="44" xfId="59" applyFont="1" applyFill="1" applyBorder="1" applyAlignment="1" applyProtection="1">
      <alignment horizontal="right" vertical="center" wrapText="1" indent="1"/>
      <protection/>
    </xf>
    <xf numFmtId="0" fontId="10" fillId="0" borderId="11" xfId="59" applyFont="1" applyFill="1" applyBorder="1" applyAlignment="1" applyProtection="1">
      <alignment horizontal="right" vertical="center" wrapText="1" indent="1"/>
      <protection/>
    </xf>
    <xf numFmtId="164" fontId="3" fillId="0" borderId="0" xfId="59" applyNumberFormat="1" applyFont="1" applyFill="1" applyBorder="1" applyAlignment="1" applyProtection="1">
      <alignment horizontal="center" vertical="center"/>
      <protection/>
    </xf>
    <xf numFmtId="164" fontId="14" fillId="0" borderId="28" xfId="59" applyNumberFormat="1" applyFont="1" applyFill="1" applyBorder="1" applyAlignment="1" applyProtection="1">
      <alignment horizontal="left" vertical="center"/>
      <protection/>
    </xf>
    <xf numFmtId="164" fontId="14" fillId="0" borderId="28" xfId="59" applyNumberFormat="1" applyFont="1" applyFill="1" applyBorder="1" applyAlignment="1" applyProtection="1">
      <alignment horizontal="left"/>
      <protection/>
    </xf>
    <xf numFmtId="0" fontId="9" fillId="0" borderId="43" xfId="59" applyFont="1" applyFill="1" applyBorder="1" applyAlignment="1" applyProtection="1">
      <alignment horizontal="center" vertical="center" wrapText="1"/>
      <protection/>
    </xf>
    <xf numFmtId="0" fontId="9" fillId="0" borderId="48" xfId="59" applyFont="1" applyFill="1" applyBorder="1" applyAlignment="1" applyProtection="1">
      <alignment horizontal="center" vertical="center" wrapText="1"/>
      <protection/>
    </xf>
    <xf numFmtId="0" fontId="9" fillId="0" borderId="39" xfId="59" applyFont="1" applyFill="1" applyBorder="1" applyAlignment="1" applyProtection="1">
      <alignment horizontal="center" vertical="center" wrapText="1"/>
      <protection/>
    </xf>
    <xf numFmtId="164" fontId="4" fillId="0" borderId="49" xfId="0" applyNumberFormat="1" applyFont="1" applyFill="1" applyBorder="1" applyAlignment="1" applyProtection="1">
      <alignment horizontal="center" vertical="center" wrapText="1"/>
      <protection/>
    </xf>
    <xf numFmtId="164" fontId="4" fillId="0" borderId="50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 locked="0"/>
    </xf>
    <xf numFmtId="164" fontId="54" fillId="0" borderId="51" xfId="0" applyNumberFormat="1" applyFont="1" applyFill="1" applyBorder="1" applyAlignment="1" applyProtection="1">
      <alignment horizontal="center" vertical="center" wrapText="1"/>
      <protection/>
    </xf>
    <xf numFmtId="164" fontId="4" fillId="0" borderId="52" xfId="0" applyNumberFormat="1" applyFont="1" applyFill="1" applyBorder="1" applyAlignment="1" applyProtection="1">
      <alignment horizontal="center" vertical="center" wrapText="1"/>
      <protection/>
    </xf>
    <xf numFmtId="164" fontId="4" fillId="0" borderId="53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KVRENMUNKA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51"/>
  <sheetViews>
    <sheetView zoomScale="86" zoomScaleNormal="86" zoomScaleSheetLayoutView="100" workbookViewId="0" topLeftCell="A25">
      <selection activeCell="E22" sqref="E22"/>
    </sheetView>
  </sheetViews>
  <sheetFormatPr defaultColWidth="9.00390625" defaultRowHeight="12.75"/>
  <cols>
    <col min="1" max="1" width="9.50390625" style="98" customWidth="1"/>
    <col min="2" max="2" width="50.50390625" style="98" customWidth="1"/>
    <col min="3" max="5" width="18.375" style="98" customWidth="1"/>
    <col min="6" max="6" width="18.375" style="99" customWidth="1"/>
    <col min="7" max="7" width="9.00390625" style="107" customWidth="1"/>
    <col min="8" max="16384" width="9.375" style="107" customWidth="1"/>
  </cols>
  <sheetData>
    <row r="1" spans="1:6" ht="15.75" customHeight="1">
      <c r="A1" s="136" t="s">
        <v>1</v>
      </c>
      <c r="B1" s="136"/>
      <c r="C1" s="136"/>
      <c r="D1" s="136"/>
      <c r="E1" s="136"/>
      <c r="F1" s="136"/>
    </row>
    <row r="2" spans="1:6" ht="15.75" customHeight="1" thickBot="1">
      <c r="A2" s="137" t="s">
        <v>53</v>
      </c>
      <c r="B2" s="137"/>
      <c r="C2" s="35"/>
      <c r="D2" s="35"/>
      <c r="E2" s="35"/>
      <c r="F2" s="52" t="s">
        <v>73</v>
      </c>
    </row>
    <row r="3" spans="1:6" ht="37.5" customHeight="1" thickBot="1">
      <c r="A3" s="17" t="s">
        <v>40</v>
      </c>
      <c r="B3" s="18" t="s">
        <v>2</v>
      </c>
      <c r="C3" s="121" t="s">
        <v>151</v>
      </c>
      <c r="D3" s="121" t="s">
        <v>166</v>
      </c>
      <c r="E3" s="121" t="s">
        <v>167</v>
      </c>
      <c r="F3" s="23" t="s">
        <v>165</v>
      </c>
    </row>
    <row r="4" spans="1:6" s="108" customFormat="1" ht="12" customHeight="1" thickBot="1">
      <c r="A4" s="105">
        <v>1</v>
      </c>
      <c r="B4" s="106">
        <v>2</v>
      </c>
      <c r="C4" s="139">
        <v>3</v>
      </c>
      <c r="D4" s="140"/>
      <c r="E4" s="140"/>
      <c r="F4" s="141"/>
    </row>
    <row r="5" spans="1:6" s="109" customFormat="1" ht="12" customHeight="1" thickBot="1">
      <c r="A5" s="14" t="s">
        <v>3</v>
      </c>
      <c r="B5" s="15" t="s">
        <v>128</v>
      </c>
      <c r="C5" s="44">
        <f>+C6+C7+C8+C9+C10</f>
        <v>0</v>
      </c>
      <c r="D5" s="44">
        <f>+D6+D7+D8+D9+D10</f>
        <v>0</v>
      </c>
      <c r="E5" s="44">
        <f>+E6+E7+E8+E9+E10</f>
        <v>0</v>
      </c>
      <c r="F5" s="44">
        <f>+F6+F7+F8+F9+F10</f>
        <v>0</v>
      </c>
    </row>
    <row r="6" spans="1:6" s="109" customFormat="1" ht="12" customHeight="1">
      <c r="A6" s="11" t="s">
        <v>41</v>
      </c>
      <c r="B6" s="116" t="s">
        <v>129</v>
      </c>
      <c r="C6" s="127"/>
      <c r="D6" s="127"/>
      <c r="E6" s="127"/>
      <c r="F6" s="47"/>
    </row>
    <row r="7" spans="1:6" s="109" customFormat="1" ht="12" customHeight="1">
      <c r="A7" s="10" t="s">
        <v>42</v>
      </c>
      <c r="B7" s="41" t="s">
        <v>130</v>
      </c>
      <c r="C7" s="128"/>
      <c r="D7" s="128"/>
      <c r="E7" s="128"/>
      <c r="F7" s="46"/>
    </row>
    <row r="8" spans="1:6" s="109" customFormat="1" ht="12" customHeight="1">
      <c r="A8" s="10" t="s">
        <v>43</v>
      </c>
      <c r="B8" s="41" t="s">
        <v>131</v>
      </c>
      <c r="C8" s="128"/>
      <c r="D8" s="128"/>
      <c r="E8" s="128"/>
      <c r="F8" s="46"/>
    </row>
    <row r="9" spans="1:6" s="109" customFormat="1" ht="12" customHeight="1">
      <c r="A9" s="10" t="s">
        <v>44</v>
      </c>
      <c r="B9" s="41" t="s">
        <v>132</v>
      </c>
      <c r="C9" s="128"/>
      <c r="D9" s="128"/>
      <c r="E9" s="128"/>
      <c r="F9" s="46"/>
    </row>
    <row r="10" spans="1:6" s="109" customFormat="1" ht="12" customHeight="1" thickBot="1">
      <c r="A10" s="10" t="s">
        <v>52</v>
      </c>
      <c r="B10" s="41" t="s">
        <v>133</v>
      </c>
      <c r="C10" s="128"/>
      <c r="D10" s="128"/>
      <c r="E10" s="128"/>
      <c r="F10" s="46"/>
    </row>
    <row r="11" spans="1:6" s="109" customFormat="1" ht="12" customHeight="1" thickBot="1">
      <c r="A11" s="14" t="s">
        <v>4</v>
      </c>
      <c r="B11" s="40" t="s">
        <v>97</v>
      </c>
      <c r="C11" s="129">
        <v>380</v>
      </c>
      <c r="D11" s="129">
        <v>380</v>
      </c>
      <c r="E11" s="129">
        <v>380</v>
      </c>
      <c r="F11" s="115">
        <v>380</v>
      </c>
    </row>
    <row r="12" spans="1:6" s="109" customFormat="1" ht="12" customHeight="1" thickBot="1">
      <c r="A12" s="14" t="s">
        <v>5</v>
      </c>
      <c r="B12" s="15" t="s">
        <v>109</v>
      </c>
      <c r="C12" s="130"/>
      <c r="D12" s="130"/>
      <c r="E12" s="130"/>
      <c r="F12" s="115"/>
    </row>
    <row r="13" spans="1:6" s="109" customFormat="1" ht="12" customHeight="1" thickBot="1">
      <c r="A13" s="14" t="s">
        <v>59</v>
      </c>
      <c r="B13" s="40" t="s">
        <v>134</v>
      </c>
      <c r="C13" s="129"/>
      <c r="D13" s="129"/>
      <c r="E13" s="129">
        <v>8</v>
      </c>
      <c r="F13" s="117">
        <v>10</v>
      </c>
    </row>
    <row r="14" spans="1:6" s="109" customFormat="1" ht="12" customHeight="1" thickBot="1">
      <c r="A14" s="14" t="s">
        <v>7</v>
      </c>
      <c r="B14" s="40" t="s">
        <v>0</v>
      </c>
      <c r="C14" s="129"/>
      <c r="D14" s="129"/>
      <c r="E14" s="129"/>
      <c r="F14" s="115"/>
    </row>
    <row r="15" spans="1:6" s="109" customFormat="1" ht="12" customHeight="1" thickBot="1">
      <c r="A15" s="14" t="s">
        <v>8</v>
      </c>
      <c r="B15" s="40" t="s">
        <v>98</v>
      </c>
      <c r="C15" s="129"/>
      <c r="D15" s="129"/>
      <c r="E15" s="129"/>
      <c r="F15" s="115"/>
    </row>
    <row r="16" spans="1:6" s="109" customFormat="1" ht="12" customHeight="1" thickBot="1">
      <c r="A16" s="14" t="s">
        <v>60</v>
      </c>
      <c r="B16" s="40" t="s">
        <v>123</v>
      </c>
      <c r="C16" s="129"/>
      <c r="D16" s="129"/>
      <c r="E16" s="129"/>
      <c r="F16" s="115"/>
    </row>
    <row r="17" spans="1:6" s="109" customFormat="1" ht="12" customHeight="1" thickBot="1">
      <c r="A17" s="14" t="s">
        <v>10</v>
      </c>
      <c r="B17" s="15" t="s">
        <v>135</v>
      </c>
      <c r="C17" s="50">
        <f>+C5+C11+C12+C13+C14+C15+C16</f>
        <v>380</v>
      </c>
      <c r="D17" s="50">
        <f>+D5+D11+D12+D13+D14+D15+D16</f>
        <v>380</v>
      </c>
      <c r="E17" s="50">
        <f>+E5+E11+E12+E13+E14+E15+E16</f>
        <v>388</v>
      </c>
      <c r="F17" s="50">
        <f>F5+F11+F12+F13+F14+F15+F16</f>
        <v>390</v>
      </c>
    </row>
    <row r="18" spans="1:6" s="109" customFormat="1" ht="12" customHeight="1" thickBot="1">
      <c r="A18" s="14" t="s">
        <v>11</v>
      </c>
      <c r="B18" s="40" t="s">
        <v>136</v>
      </c>
      <c r="C18" s="44">
        <f>SUM(C19:C23)</f>
        <v>0</v>
      </c>
      <c r="D18" s="44">
        <f>SUM(D19:D23)</f>
        <v>0</v>
      </c>
      <c r="E18" s="44">
        <f>SUM(E19:E23)</f>
        <v>38</v>
      </c>
      <c r="F18" s="44">
        <f>SUM(F19:F23)</f>
        <v>38</v>
      </c>
    </row>
    <row r="19" spans="1:6" s="109" customFormat="1" ht="12" customHeight="1">
      <c r="A19" s="10" t="s">
        <v>124</v>
      </c>
      <c r="B19" s="41" t="s">
        <v>139</v>
      </c>
      <c r="C19" s="128"/>
      <c r="D19" s="128"/>
      <c r="E19" s="128"/>
      <c r="F19" s="49"/>
    </row>
    <row r="20" spans="1:6" s="109" customFormat="1" ht="12" customHeight="1">
      <c r="A20" s="10" t="s">
        <v>125</v>
      </c>
      <c r="B20" s="41" t="s">
        <v>140</v>
      </c>
      <c r="C20" s="128"/>
      <c r="D20" s="128"/>
      <c r="E20" s="128"/>
      <c r="F20" s="49"/>
    </row>
    <row r="21" spans="1:6" s="109" customFormat="1" ht="12" customHeight="1">
      <c r="A21" s="10" t="s">
        <v>126</v>
      </c>
      <c r="B21" s="41" t="s">
        <v>141</v>
      </c>
      <c r="C21" s="128"/>
      <c r="D21" s="128"/>
      <c r="E21" s="128">
        <v>38</v>
      </c>
      <c r="F21" s="49">
        <v>38</v>
      </c>
    </row>
    <row r="22" spans="1:6" s="109" customFormat="1" ht="12" customHeight="1">
      <c r="A22" s="10" t="s">
        <v>137</v>
      </c>
      <c r="B22" s="41" t="s">
        <v>142</v>
      </c>
      <c r="C22" s="128"/>
      <c r="D22" s="128"/>
      <c r="E22" s="128"/>
      <c r="F22" s="49"/>
    </row>
    <row r="23" spans="1:6" s="109" customFormat="1" ht="12" customHeight="1" thickBot="1">
      <c r="A23" s="10" t="s">
        <v>138</v>
      </c>
      <c r="B23" s="41" t="s">
        <v>94</v>
      </c>
      <c r="C23" s="128"/>
      <c r="D23" s="128"/>
      <c r="E23" s="128"/>
      <c r="F23" s="49"/>
    </row>
    <row r="24" spans="1:6" s="109" customFormat="1" ht="13.5" customHeight="1" thickBot="1">
      <c r="A24" s="14" t="s">
        <v>12</v>
      </c>
      <c r="B24" s="40" t="s">
        <v>95</v>
      </c>
      <c r="C24" s="129"/>
      <c r="D24" s="129"/>
      <c r="E24" s="129"/>
      <c r="F24" s="115"/>
    </row>
    <row r="25" spans="1:6" s="109" customFormat="1" ht="15.75" customHeight="1" thickBot="1">
      <c r="A25" s="14" t="s">
        <v>13</v>
      </c>
      <c r="B25" s="110" t="s">
        <v>143</v>
      </c>
      <c r="C25" s="50">
        <f>+C18+C24</f>
        <v>0</v>
      </c>
      <c r="D25" s="50">
        <f>+D18+D24</f>
        <v>0</v>
      </c>
      <c r="E25" s="50">
        <f>+E18+E24</f>
        <v>38</v>
      </c>
      <c r="F25" s="50">
        <f>+F18+F24</f>
        <v>38</v>
      </c>
    </row>
    <row r="26" spans="1:6" s="109" customFormat="1" ht="16.5" customHeight="1" thickBot="1">
      <c r="A26" s="14" t="s">
        <v>14</v>
      </c>
      <c r="B26" s="111" t="s">
        <v>150</v>
      </c>
      <c r="C26" s="50">
        <f>+C17+C25</f>
        <v>380</v>
      </c>
      <c r="D26" s="50">
        <f>+D17+D25</f>
        <v>380</v>
      </c>
      <c r="E26" s="50">
        <f>+E17+E25</f>
        <v>426</v>
      </c>
      <c r="F26" s="50">
        <f>+F17+F25</f>
        <v>428</v>
      </c>
    </row>
    <row r="27" spans="1:6" s="109" customFormat="1" ht="27" customHeight="1">
      <c r="A27" s="1"/>
      <c r="B27" s="2"/>
      <c r="C27" s="2"/>
      <c r="D27" s="2"/>
      <c r="E27" s="2"/>
      <c r="F27" s="51"/>
    </row>
    <row r="28" spans="1:6" ht="16.5" customHeight="1">
      <c r="A28" s="136" t="s">
        <v>31</v>
      </c>
      <c r="B28" s="136"/>
      <c r="C28" s="136"/>
      <c r="D28" s="136"/>
      <c r="E28" s="136"/>
      <c r="F28" s="136"/>
    </row>
    <row r="29" spans="1:6" s="112" customFormat="1" ht="16.5" customHeight="1" thickBot="1">
      <c r="A29" s="138" t="s">
        <v>54</v>
      </c>
      <c r="B29" s="138"/>
      <c r="C29" s="120"/>
      <c r="D29" s="120"/>
      <c r="E29" s="120"/>
      <c r="F29" s="34" t="s">
        <v>73</v>
      </c>
    </row>
    <row r="30" spans="1:6" ht="37.5" customHeight="1" thickBot="1">
      <c r="A30" s="17" t="s">
        <v>40</v>
      </c>
      <c r="B30" s="18" t="s">
        <v>32</v>
      </c>
      <c r="C30" s="121" t="s">
        <v>151</v>
      </c>
      <c r="D30" s="121" t="s">
        <v>166</v>
      </c>
      <c r="E30" s="121" t="s">
        <v>167</v>
      </c>
      <c r="F30" s="23" t="s">
        <v>165</v>
      </c>
    </row>
    <row r="31" spans="1:6" s="108" customFormat="1" ht="12" customHeight="1" thickBot="1">
      <c r="A31" s="21">
        <v>1</v>
      </c>
      <c r="B31" s="22">
        <v>2</v>
      </c>
      <c r="C31" s="139">
        <v>3</v>
      </c>
      <c r="D31" s="140"/>
      <c r="E31" s="140"/>
      <c r="F31" s="141"/>
    </row>
    <row r="32" spans="1:6" ht="12" customHeight="1" thickBot="1">
      <c r="A32" s="16" t="s">
        <v>3</v>
      </c>
      <c r="B32" s="20" t="s">
        <v>152</v>
      </c>
      <c r="C32" s="43">
        <f>SUM(C33:C38)</f>
        <v>380</v>
      </c>
      <c r="D32" s="43">
        <f>SUM(D33:D38)</f>
        <v>380</v>
      </c>
      <c r="E32" s="43">
        <f>SUM(E33:E38)</f>
        <v>426</v>
      </c>
      <c r="F32" s="43">
        <f>SUM(F33:F38)</f>
        <v>229</v>
      </c>
    </row>
    <row r="33" spans="1:6" ht="12" customHeight="1">
      <c r="A33" s="12" t="s">
        <v>41</v>
      </c>
      <c r="B33" s="6" t="s">
        <v>33</v>
      </c>
      <c r="C33" s="132"/>
      <c r="D33" s="132"/>
      <c r="E33" s="132"/>
      <c r="F33" s="45"/>
    </row>
    <row r="34" spans="1:6" ht="12" customHeight="1">
      <c r="A34" s="10" t="s">
        <v>42</v>
      </c>
      <c r="B34" s="4" t="s">
        <v>61</v>
      </c>
      <c r="C34" s="133">
        <v>20</v>
      </c>
      <c r="D34" s="133">
        <v>20</v>
      </c>
      <c r="E34" s="133">
        <v>20</v>
      </c>
      <c r="F34" s="46"/>
    </row>
    <row r="35" spans="1:6" ht="12" customHeight="1">
      <c r="A35" s="10" t="s">
        <v>43</v>
      </c>
      <c r="B35" s="4" t="s">
        <v>51</v>
      </c>
      <c r="C35" s="134">
        <v>360</v>
      </c>
      <c r="D35" s="134">
        <v>318</v>
      </c>
      <c r="E35" s="134">
        <v>318</v>
      </c>
      <c r="F35" s="48">
        <v>191</v>
      </c>
    </row>
    <row r="36" spans="1:6" ht="12" customHeight="1">
      <c r="A36" s="10" t="s">
        <v>44</v>
      </c>
      <c r="B36" s="7" t="s">
        <v>62</v>
      </c>
      <c r="C36" s="135"/>
      <c r="D36" s="135"/>
      <c r="E36" s="135"/>
      <c r="F36" s="48"/>
    </row>
    <row r="37" spans="1:6" ht="12" customHeight="1">
      <c r="A37" s="10" t="s">
        <v>52</v>
      </c>
      <c r="B37" s="4" t="s">
        <v>63</v>
      </c>
      <c r="C37" s="135"/>
      <c r="D37" s="135">
        <v>42</v>
      </c>
      <c r="E37" s="135">
        <v>88</v>
      </c>
      <c r="F37" s="48">
        <v>38</v>
      </c>
    </row>
    <row r="38" spans="1:6" ht="12" customHeight="1">
      <c r="A38" s="10" t="s">
        <v>45</v>
      </c>
      <c r="B38" s="4" t="s">
        <v>34</v>
      </c>
      <c r="C38" s="4"/>
      <c r="D38" s="4"/>
      <c r="E38" s="4"/>
      <c r="F38" s="48"/>
    </row>
    <row r="39" spans="1:6" ht="12" customHeight="1">
      <c r="A39" s="10" t="s">
        <v>46</v>
      </c>
      <c r="B39" s="4" t="s">
        <v>153</v>
      </c>
      <c r="C39" s="4"/>
      <c r="D39" s="4"/>
      <c r="E39" s="4"/>
      <c r="F39" s="48"/>
    </row>
    <row r="40" spans="1:6" ht="12" customHeight="1" thickBot="1">
      <c r="A40" s="10" t="s">
        <v>50</v>
      </c>
      <c r="B40" s="13" t="s">
        <v>154</v>
      </c>
      <c r="C40" s="13"/>
      <c r="D40" s="13"/>
      <c r="E40" s="13"/>
      <c r="F40" s="48"/>
    </row>
    <row r="41" spans="1:6" ht="12" customHeight="1" thickBot="1">
      <c r="A41" s="14" t="s">
        <v>4</v>
      </c>
      <c r="B41" s="19" t="s">
        <v>144</v>
      </c>
      <c r="C41" s="44">
        <f>+C42+C43+C44</f>
        <v>0</v>
      </c>
      <c r="D41" s="44">
        <f>+D42+D43+D44</f>
        <v>0</v>
      </c>
      <c r="E41" s="44">
        <f>+E42+E43+E44</f>
        <v>0</v>
      </c>
      <c r="F41" s="44">
        <f>+F42+F43+F44</f>
        <v>0</v>
      </c>
    </row>
    <row r="42" spans="1:6" ht="12" customHeight="1">
      <c r="A42" s="11" t="s">
        <v>47</v>
      </c>
      <c r="B42" s="4" t="s">
        <v>72</v>
      </c>
      <c r="C42" s="123"/>
      <c r="D42" s="123"/>
      <c r="E42" s="123"/>
      <c r="F42" s="47"/>
    </row>
    <row r="43" spans="1:6" ht="12" customHeight="1">
      <c r="A43" s="11" t="s">
        <v>48</v>
      </c>
      <c r="B43" s="8" t="s">
        <v>64</v>
      </c>
      <c r="C43" s="122"/>
      <c r="D43" s="122"/>
      <c r="E43" s="122"/>
      <c r="F43" s="46"/>
    </row>
    <row r="44" spans="1:6" ht="12" customHeight="1" thickBot="1">
      <c r="A44" s="11" t="s">
        <v>49</v>
      </c>
      <c r="B44" s="42" t="s">
        <v>74</v>
      </c>
      <c r="C44" s="124"/>
      <c r="D44" s="124"/>
      <c r="E44" s="124"/>
      <c r="F44" s="39"/>
    </row>
    <row r="45" spans="1:6" ht="12" customHeight="1" thickBot="1">
      <c r="A45" s="14" t="s">
        <v>5</v>
      </c>
      <c r="B45" s="32" t="s">
        <v>155</v>
      </c>
      <c r="C45" s="44">
        <f>+C32+C41</f>
        <v>380</v>
      </c>
      <c r="D45" s="44">
        <f>+D32+D41</f>
        <v>380</v>
      </c>
      <c r="E45" s="44">
        <f>+E32+E41</f>
        <v>426</v>
      </c>
      <c r="F45" s="44">
        <f>+F32+F41</f>
        <v>229</v>
      </c>
    </row>
    <row r="46" spans="1:6" ht="12" customHeight="1" thickBot="1">
      <c r="A46" s="14" t="s">
        <v>6</v>
      </c>
      <c r="B46" s="125" t="s">
        <v>156</v>
      </c>
      <c r="C46" s="131">
        <f>+C47+C48+C49+C50</f>
        <v>0</v>
      </c>
      <c r="D46" s="44">
        <f>+D47+D48+D49+D50</f>
        <v>0</v>
      </c>
      <c r="E46" s="44">
        <f>+E47+E48+E49+E50</f>
        <v>0</v>
      </c>
      <c r="F46" s="44">
        <f>+F47+F48+F49+F50</f>
        <v>0</v>
      </c>
    </row>
    <row r="47" spans="1:6" ht="12" customHeight="1">
      <c r="A47" s="12" t="s">
        <v>91</v>
      </c>
      <c r="B47" s="6" t="s">
        <v>145</v>
      </c>
      <c r="C47" s="5"/>
      <c r="D47" s="5"/>
      <c r="E47" s="5"/>
      <c r="F47" s="103"/>
    </row>
    <row r="48" spans="1:6" ht="12" customHeight="1">
      <c r="A48" s="10" t="s">
        <v>92</v>
      </c>
      <c r="B48" s="4" t="s">
        <v>146</v>
      </c>
      <c r="C48" s="4"/>
      <c r="D48" s="4"/>
      <c r="E48" s="4"/>
      <c r="F48" s="102"/>
    </row>
    <row r="49" spans="1:6" ht="12" customHeight="1">
      <c r="A49" s="10" t="s">
        <v>93</v>
      </c>
      <c r="B49" s="4" t="s">
        <v>158</v>
      </c>
      <c r="C49" s="4"/>
      <c r="D49" s="4"/>
      <c r="E49" s="4"/>
      <c r="F49" s="102"/>
    </row>
    <row r="50" spans="1:6" ht="12" customHeight="1" thickBot="1">
      <c r="A50" s="9" t="s">
        <v>157</v>
      </c>
      <c r="B50" s="3" t="s">
        <v>159</v>
      </c>
      <c r="C50" s="8"/>
      <c r="D50" s="8"/>
      <c r="E50" s="8"/>
      <c r="F50" s="104"/>
    </row>
    <row r="51" spans="1:6" s="109" customFormat="1" ht="12.75" customHeight="1" thickBot="1">
      <c r="A51" s="14" t="s">
        <v>7</v>
      </c>
      <c r="B51" s="126" t="s">
        <v>160</v>
      </c>
      <c r="C51" s="131">
        <f>+C45+C46</f>
        <v>380</v>
      </c>
      <c r="D51" s="44">
        <f>+D45+D46</f>
        <v>380</v>
      </c>
      <c r="E51" s="44">
        <f>+E45+E46</f>
        <v>426</v>
      </c>
      <c r="F51" s="44">
        <f>+F45+F46</f>
        <v>229</v>
      </c>
    </row>
    <row r="52" ht="7.5" customHeight="1"/>
  </sheetData>
  <sheetProtection/>
  <mergeCells count="6">
    <mergeCell ref="A1:F1"/>
    <mergeCell ref="A2:B2"/>
    <mergeCell ref="A29:B29"/>
    <mergeCell ref="A28:F28"/>
    <mergeCell ref="C4:F4"/>
    <mergeCell ref="C31:F3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.............................. Nemzetiségi Önkormányzat
2015. ÉVI KÖLTSÉGVETÉSÉNEK PÉNZÜGYI MÉRLEGE&amp;10
&amp;R&amp;"Times New Roman CE,Félkövér dőlt"&amp;11 1. melléklet a ........./2015. (.......) önkormányzati határozathoz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tabSelected="1" zoomScale="88" zoomScaleNormal="88" zoomScaleSheetLayoutView="100" workbookViewId="0" topLeftCell="A1">
      <selection activeCell="D23" sqref="D23"/>
    </sheetView>
  </sheetViews>
  <sheetFormatPr defaultColWidth="9.00390625" defaultRowHeight="12.75"/>
  <cols>
    <col min="1" max="1" width="6.875" style="26" customWidth="1"/>
    <col min="2" max="2" width="55.125" style="36" customWidth="1"/>
    <col min="3" max="3" width="16.375" style="26" customWidth="1"/>
    <col min="4" max="4" width="55.125" style="26" customWidth="1"/>
    <col min="5" max="5" width="16.375" style="26" customWidth="1"/>
    <col min="6" max="6" width="4.875" style="26" customWidth="1"/>
    <col min="7" max="16384" width="9.375" style="26" customWidth="1"/>
  </cols>
  <sheetData>
    <row r="1" spans="2:6" ht="39.75" customHeight="1">
      <c r="B1" s="64" t="s">
        <v>147</v>
      </c>
      <c r="C1" s="65"/>
      <c r="D1" s="65"/>
      <c r="E1" s="65"/>
      <c r="F1" s="144" t="str">
        <f>+CONCATENATE("2.1. melléklet a ………../",LEFT('1.1.sz.mell.'!F3,4),". (……….) önkormányzati határozathoz")</f>
        <v>2.1. melléklet a ………../2015. (……….) önkormányzati határozathoz</v>
      </c>
    </row>
    <row r="2" spans="5:6" ht="14.25" thickBot="1">
      <c r="E2" s="66" t="s">
        <v>37</v>
      </c>
      <c r="F2" s="144"/>
    </row>
    <row r="3" spans="1:6" ht="18" customHeight="1" thickBot="1">
      <c r="A3" s="142" t="s">
        <v>40</v>
      </c>
      <c r="B3" s="67" t="s">
        <v>35</v>
      </c>
      <c r="C3" s="68"/>
      <c r="D3" s="67" t="s">
        <v>36</v>
      </c>
      <c r="E3" s="69"/>
      <c r="F3" s="144"/>
    </row>
    <row r="4" spans="1:6" s="70" customFormat="1" ht="35.25" customHeight="1" thickBot="1">
      <c r="A4" s="143"/>
      <c r="B4" s="37" t="s">
        <v>38</v>
      </c>
      <c r="C4" s="38" t="str">
        <f>+'1.1.sz.mell.'!F3</f>
        <v>2015. évi teljesítés</v>
      </c>
      <c r="D4" s="37" t="s">
        <v>38</v>
      </c>
      <c r="E4" s="25" t="str">
        <f>+'1.1.sz.mell.'!F3</f>
        <v>2015. évi teljesítés</v>
      </c>
      <c r="F4" s="144"/>
    </row>
    <row r="5" spans="1:6" s="75" customFormat="1" ht="12" customHeight="1" thickBot="1">
      <c r="A5" s="71">
        <v>1</v>
      </c>
      <c r="B5" s="72">
        <v>2</v>
      </c>
      <c r="C5" s="73">
        <v>3</v>
      </c>
      <c r="D5" s="72">
        <v>4</v>
      </c>
      <c r="E5" s="74">
        <v>5</v>
      </c>
      <c r="F5" s="144"/>
    </row>
    <row r="6" spans="1:6" ht="12.75" customHeight="1">
      <c r="A6" s="76" t="s">
        <v>3</v>
      </c>
      <c r="B6" s="77" t="s">
        <v>96</v>
      </c>
      <c r="C6" s="53"/>
      <c r="D6" s="77" t="s">
        <v>39</v>
      </c>
      <c r="E6" s="59"/>
      <c r="F6" s="144"/>
    </row>
    <row r="7" spans="1:6" ht="12.75" customHeight="1">
      <c r="A7" s="78" t="s">
        <v>4</v>
      </c>
      <c r="B7" s="79" t="s">
        <v>97</v>
      </c>
      <c r="C7" s="54">
        <v>380</v>
      </c>
      <c r="D7" s="79" t="s">
        <v>61</v>
      </c>
      <c r="E7" s="60"/>
      <c r="F7" s="144"/>
    </row>
    <row r="8" spans="1:6" ht="12.75" customHeight="1">
      <c r="A8" s="78" t="s">
        <v>5</v>
      </c>
      <c r="B8" s="79" t="s">
        <v>127</v>
      </c>
      <c r="C8" s="54">
        <v>10</v>
      </c>
      <c r="D8" s="79" t="s">
        <v>77</v>
      </c>
      <c r="E8" s="60">
        <v>191</v>
      </c>
      <c r="F8" s="144"/>
    </row>
    <row r="9" spans="1:6" ht="12.75" customHeight="1">
      <c r="A9" s="78" t="s">
        <v>6</v>
      </c>
      <c r="B9" s="79" t="s">
        <v>98</v>
      </c>
      <c r="C9" s="54"/>
      <c r="D9" s="79" t="s">
        <v>62</v>
      </c>
      <c r="E9" s="60"/>
      <c r="F9" s="144"/>
    </row>
    <row r="10" spans="1:6" ht="12.75" customHeight="1">
      <c r="A10" s="78" t="s">
        <v>7</v>
      </c>
      <c r="B10" s="118"/>
      <c r="C10" s="54"/>
      <c r="D10" s="79" t="s">
        <v>63</v>
      </c>
      <c r="E10" s="60">
        <v>38</v>
      </c>
      <c r="F10" s="144"/>
    </row>
    <row r="11" spans="1:6" ht="12.75" customHeight="1">
      <c r="A11" s="78" t="s">
        <v>8</v>
      </c>
      <c r="B11" s="24"/>
      <c r="C11" s="55"/>
      <c r="D11" s="79" t="s">
        <v>34</v>
      </c>
      <c r="E11" s="60"/>
      <c r="F11" s="144"/>
    </row>
    <row r="12" spans="1:6" ht="12.75" customHeight="1">
      <c r="A12" s="78" t="s">
        <v>9</v>
      </c>
      <c r="B12" s="24"/>
      <c r="C12" s="54"/>
      <c r="D12" s="24"/>
      <c r="E12" s="60"/>
      <c r="F12" s="144"/>
    </row>
    <row r="13" spans="1:6" ht="12.75" customHeight="1">
      <c r="A13" s="78" t="s">
        <v>10</v>
      </c>
      <c r="B13" s="24"/>
      <c r="C13" s="54"/>
      <c r="D13" s="24"/>
      <c r="E13" s="60"/>
      <c r="F13" s="144"/>
    </row>
    <row r="14" spans="1:6" ht="12.75" customHeight="1">
      <c r="A14" s="78" t="s">
        <v>11</v>
      </c>
      <c r="B14" s="113"/>
      <c r="C14" s="55"/>
      <c r="D14" s="24"/>
      <c r="E14" s="60"/>
      <c r="F14" s="144"/>
    </row>
    <row r="15" spans="1:6" ht="12.75" customHeight="1">
      <c r="A15" s="78" t="s">
        <v>12</v>
      </c>
      <c r="B15" s="24"/>
      <c r="C15" s="54"/>
      <c r="D15" s="24"/>
      <c r="E15" s="60"/>
      <c r="F15" s="144"/>
    </row>
    <row r="16" spans="1:6" ht="12.75" customHeight="1">
      <c r="A16" s="78" t="s">
        <v>13</v>
      </c>
      <c r="B16" s="24"/>
      <c r="C16" s="54"/>
      <c r="D16" s="24"/>
      <c r="E16" s="60"/>
      <c r="F16" s="144"/>
    </row>
    <row r="17" spans="1:6" ht="12.75" customHeight="1" thickBot="1">
      <c r="A17" s="78" t="s">
        <v>14</v>
      </c>
      <c r="B17" s="27"/>
      <c r="C17" s="56"/>
      <c r="D17" s="24"/>
      <c r="E17" s="61"/>
      <c r="F17" s="144"/>
    </row>
    <row r="18" spans="1:6" ht="15.75" customHeight="1" thickBot="1">
      <c r="A18" s="80" t="s">
        <v>15</v>
      </c>
      <c r="B18" s="33" t="s">
        <v>148</v>
      </c>
      <c r="C18" s="57">
        <f>SUM(C6:C17)</f>
        <v>390</v>
      </c>
      <c r="D18" s="33" t="s">
        <v>106</v>
      </c>
      <c r="E18" s="62">
        <f>SUM(E6:E17)</f>
        <v>229</v>
      </c>
      <c r="F18" s="144"/>
    </row>
    <row r="19" spans="1:6" ht="12.75" customHeight="1">
      <c r="A19" s="81" t="s">
        <v>16</v>
      </c>
      <c r="B19" s="82" t="s">
        <v>101</v>
      </c>
      <c r="C19" s="119">
        <f>+C20+C21+C22+C23</f>
        <v>38</v>
      </c>
      <c r="D19" s="83" t="s">
        <v>65</v>
      </c>
      <c r="E19" s="63"/>
      <c r="F19" s="144"/>
    </row>
    <row r="20" spans="1:6" ht="12.75" customHeight="1">
      <c r="A20" s="84" t="s">
        <v>17</v>
      </c>
      <c r="B20" s="83" t="s">
        <v>70</v>
      </c>
      <c r="C20" s="29">
        <v>38</v>
      </c>
      <c r="D20" s="83" t="s">
        <v>105</v>
      </c>
      <c r="E20" s="30"/>
      <c r="F20" s="144"/>
    </row>
    <row r="21" spans="1:6" ht="12.75" customHeight="1">
      <c r="A21" s="84" t="s">
        <v>18</v>
      </c>
      <c r="B21" s="83" t="s">
        <v>71</v>
      </c>
      <c r="C21" s="29"/>
      <c r="D21" s="83" t="s">
        <v>55</v>
      </c>
      <c r="E21" s="30"/>
      <c r="F21" s="144"/>
    </row>
    <row r="22" spans="1:6" ht="12.75" customHeight="1">
      <c r="A22" s="84" t="s">
        <v>19</v>
      </c>
      <c r="B22" s="83" t="s">
        <v>75</v>
      </c>
      <c r="C22" s="29"/>
      <c r="D22" s="83" t="s">
        <v>56</v>
      </c>
      <c r="E22" s="30"/>
      <c r="F22" s="144"/>
    </row>
    <row r="23" spans="1:6" ht="12.75" customHeight="1">
      <c r="A23" s="84" t="s">
        <v>20</v>
      </c>
      <c r="B23" s="83" t="s">
        <v>76</v>
      </c>
      <c r="C23" s="29"/>
      <c r="D23" s="82" t="s">
        <v>78</v>
      </c>
      <c r="E23" s="30"/>
      <c r="F23" s="144"/>
    </row>
    <row r="24" spans="1:6" ht="12.75" customHeight="1">
      <c r="A24" s="84" t="s">
        <v>21</v>
      </c>
      <c r="B24" s="83" t="s">
        <v>102</v>
      </c>
      <c r="C24" s="85">
        <f>+C25+C26</f>
        <v>0</v>
      </c>
      <c r="D24" s="83" t="s">
        <v>66</v>
      </c>
      <c r="E24" s="30"/>
      <c r="F24" s="144"/>
    </row>
    <row r="25" spans="1:6" ht="12.75" customHeight="1">
      <c r="A25" s="81" t="s">
        <v>22</v>
      </c>
      <c r="B25" s="82" t="s">
        <v>99</v>
      </c>
      <c r="C25" s="58"/>
      <c r="D25" s="77" t="s">
        <v>67</v>
      </c>
      <c r="E25" s="63"/>
      <c r="F25" s="144"/>
    </row>
    <row r="26" spans="1:6" ht="12.75" customHeight="1" thickBot="1">
      <c r="A26" s="84" t="s">
        <v>23</v>
      </c>
      <c r="B26" s="83" t="s">
        <v>100</v>
      </c>
      <c r="C26" s="29"/>
      <c r="D26" s="24" t="s">
        <v>158</v>
      </c>
      <c r="E26" s="30"/>
      <c r="F26" s="144"/>
    </row>
    <row r="27" spans="1:6" ht="15.75" customHeight="1" thickBot="1">
      <c r="A27" s="80" t="s">
        <v>24</v>
      </c>
      <c r="B27" s="33" t="s">
        <v>103</v>
      </c>
      <c r="C27" s="57">
        <f>+C19+C24</f>
        <v>38</v>
      </c>
      <c r="D27" s="33" t="s">
        <v>107</v>
      </c>
      <c r="E27" s="62">
        <f>SUM(E19:E26)</f>
        <v>0</v>
      </c>
      <c r="F27" s="144"/>
    </row>
    <row r="28" spans="1:6" ht="13.5" thickBot="1">
      <c r="A28" s="80" t="s">
        <v>25</v>
      </c>
      <c r="B28" s="86" t="s">
        <v>104</v>
      </c>
      <c r="C28" s="87">
        <f>+C18+C27</f>
        <v>428</v>
      </c>
      <c r="D28" s="86" t="s">
        <v>108</v>
      </c>
      <c r="E28" s="87">
        <f>+E18+E27</f>
        <v>229</v>
      </c>
      <c r="F28" s="144"/>
    </row>
    <row r="29" spans="1:6" ht="13.5" thickBot="1">
      <c r="A29" s="80" t="s">
        <v>26</v>
      </c>
      <c r="B29" s="86" t="s">
        <v>57</v>
      </c>
      <c r="C29" s="87" t="str">
        <f>IF(C18-E18&lt;0,E18-C18,"-")</f>
        <v>-</v>
      </c>
      <c r="D29" s="86" t="s">
        <v>58</v>
      </c>
      <c r="E29" s="87">
        <f>IF(C18-E18&gt;0,C18-E18,"-")</f>
        <v>161</v>
      </c>
      <c r="F29" s="144"/>
    </row>
    <row r="30" spans="1:6" ht="13.5" thickBot="1">
      <c r="A30" s="80" t="s">
        <v>27</v>
      </c>
      <c r="B30" s="86" t="s">
        <v>161</v>
      </c>
      <c r="C30" s="87" t="str">
        <f>IF(C18+C27-E28&lt;0,E28-(C18+C27),"-")</f>
        <v>-</v>
      </c>
      <c r="D30" s="86" t="s">
        <v>162</v>
      </c>
      <c r="E30" s="87">
        <f>IF(C18+C27-E28&gt;0,C18+C27-E28,"-")</f>
        <v>199</v>
      </c>
      <c r="F30" s="144"/>
    </row>
    <row r="31" spans="2:4" ht="18.75">
      <c r="B31" s="145"/>
      <c r="C31" s="145"/>
      <c r="D31" s="145"/>
    </row>
  </sheetData>
  <sheetProtection sheet="1" objects="1" scenarios="1"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I25" sqref="I25"/>
    </sheetView>
  </sheetViews>
  <sheetFormatPr defaultColWidth="9.00390625" defaultRowHeight="12.75"/>
  <cols>
    <col min="1" max="1" width="6.875" style="26" customWidth="1"/>
    <col min="2" max="2" width="55.125" style="36" customWidth="1"/>
    <col min="3" max="3" width="16.375" style="26" customWidth="1"/>
    <col min="4" max="4" width="55.125" style="26" customWidth="1"/>
    <col min="5" max="5" width="16.375" style="26" customWidth="1"/>
    <col min="6" max="6" width="4.875" style="26" customWidth="1"/>
    <col min="7" max="16384" width="9.375" style="26" customWidth="1"/>
  </cols>
  <sheetData>
    <row r="1" spans="2:6" ht="31.5">
      <c r="B1" s="64" t="s">
        <v>149</v>
      </c>
      <c r="C1" s="65"/>
      <c r="D1" s="65"/>
      <c r="E1" s="65"/>
      <c r="F1" s="144" t="str">
        <f>+CONCATENATE("2.2. melléklet a ………../",LEFT('1.1.sz.mell.'!F3,4),". (……….) önkormányzati határozathoz")</f>
        <v>2.2. melléklet a ………../2015. (……….) önkormányzati határozathoz</v>
      </c>
    </row>
    <row r="2" spans="5:6" ht="14.25" thickBot="1">
      <c r="E2" s="66" t="s">
        <v>37</v>
      </c>
      <c r="F2" s="144"/>
    </row>
    <row r="3" spans="1:6" ht="13.5" thickBot="1">
      <c r="A3" s="146" t="s">
        <v>40</v>
      </c>
      <c r="B3" s="67" t="s">
        <v>35</v>
      </c>
      <c r="C3" s="68"/>
      <c r="D3" s="67" t="s">
        <v>36</v>
      </c>
      <c r="E3" s="69"/>
      <c r="F3" s="144"/>
    </row>
    <row r="4" spans="1:6" s="70" customFormat="1" ht="24.75" thickBot="1">
      <c r="A4" s="147"/>
      <c r="B4" s="37" t="s">
        <v>38</v>
      </c>
      <c r="C4" s="38" t="str">
        <f>+'1.1.sz.mell.'!F3</f>
        <v>2015. évi teljesítés</v>
      </c>
      <c r="D4" s="37" t="s">
        <v>38</v>
      </c>
      <c r="E4" s="25" t="str">
        <f>+'1.1.sz.mell.'!F3</f>
        <v>2015. évi teljesítés</v>
      </c>
      <c r="F4" s="144"/>
    </row>
    <row r="5" spans="1:6" s="70" customFormat="1" ht="13.5" thickBot="1">
      <c r="A5" s="71">
        <v>1</v>
      </c>
      <c r="B5" s="72">
        <v>2</v>
      </c>
      <c r="C5" s="73">
        <v>3</v>
      </c>
      <c r="D5" s="72">
        <v>4</v>
      </c>
      <c r="E5" s="74">
        <v>5</v>
      </c>
      <c r="F5" s="144"/>
    </row>
    <row r="6" spans="1:6" ht="12.75" customHeight="1">
      <c r="A6" s="76" t="s">
        <v>3</v>
      </c>
      <c r="B6" s="77" t="s">
        <v>109</v>
      </c>
      <c r="C6" s="53"/>
      <c r="D6" s="77" t="s">
        <v>72</v>
      </c>
      <c r="E6" s="59"/>
      <c r="F6" s="144"/>
    </row>
    <row r="7" spans="1:6" ht="12.75">
      <c r="A7" s="78" t="s">
        <v>4</v>
      </c>
      <c r="B7" s="79" t="s">
        <v>110</v>
      </c>
      <c r="C7" s="54"/>
      <c r="D7" s="79" t="s">
        <v>115</v>
      </c>
      <c r="E7" s="60"/>
      <c r="F7" s="144"/>
    </row>
    <row r="8" spans="1:6" ht="12.75" customHeight="1">
      <c r="A8" s="78" t="s">
        <v>5</v>
      </c>
      <c r="B8" s="79" t="s">
        <v>0</v>
      </c>
      <c r="C8" s="54"/>
      <c r="D8" s="79" t="s">
        <v>64</v>
      </c>
      <c r="E8" s="60"/>
      <c r="F8" s="144"/>
    </row>
    <row r="9" spans="1:6" ht="12.75" customHeight="1">
      <c r="A9" s="78" t="s">
        <v>6</v>
      </c>
      <c r="B9" s="79" t="s">
        <v>111</v>
      </c>
      <c r="C9" s="54"/>
      <c r="D9" s="79" t="s">
        <v>116</v>
      </c>
      <c r="E9" s="60"/>
      <c r="F9" s="144"/>
    </row>
    <row r="10" spans="1:6" ht="12.75" customHeight="1">
      <c r="A10" s="78" t="s">
        <v>7</v>
      </c>
      <c r="B10" s="79" t="s">
        <v>112</v>
      </c>
      <c r="C10" s="54"/>
      <c r="D10" s="79" t="s">
        <v>74</v>
      </c>
      <c r="E10" s="60"/>
      <c r="F10" s="144"/>
    </row>
    <row r="11" spans="1:6" ht="12.75" customHeight="1">
      <c r="A11" s="78" t="s">
        <v>8</v>
      </c>
      <c r="B11" s="79" t="s">
        <v>113</v>
      </c>
      <c r="C11" s="55"/>
      <c r="D11" s="79"/>
      <c r="E11" s="60"/>
      <c r="F11" s="144"/>
    </row>
    <row r="12" spans="1:6" ht="12.75" customHeight="1">
      <c r="A12" s="78" t="s">
        <v>9</v>
      </c>
      <c r="B12" s="24"/>
      <c r="C12" s="54"/>
      <c r="D12" s="79"/>
      <c r="E12" s="60"/>
      <c r="F12" s="144"/>
    </row>
    <row r="13" spans="1:6" ht="12.75" customHeight="1">
      <c r="A13" s="78" t="s">
        <v>10</v>
      </c>
      <c r="B13" s="24"/>
      <c r="C13" s="54"/>
      <c r="D13" s="79"/>
      <c r="E13" s="60"/>
      <c r="F13" s="144"/>
    </row>
    <row r="14" spans="1:6" ht="12.75" customHeight="1">
      <c r="A14" s="78" t="s">
        <v>11</v>
      </c>
      <c r="B14" s="24"/>
      <c r="C14" s="55"/>
      <c r="D14" s="79"/>
      <c r="E14" s="60"/>
      <c r="F14" s="144"/>
    </row>
    <row r="15" spans="1:6" ht="12.75">
      <c r="A15" s="78" t="s">
        <v>12</v>
      </c>
      <c r="B15" s="24"/>
      <c r="C15" s="55"/>
      <c r="D15" s="79"/>
      <c r="E15" s="60"/>
      <c r="F15" s="144"/>
    </row>
    <row r="16" spans="1:6" ht="12.75" customHeight="1" thickBot="1">
      <c r="A16" s="100" t="s">
        <v>13</v>
      </c>
      <c r="B16" s="114"/>
      <c r="C16" s="101"/>
      <c r="D16" s="24"/>
      <c r="E16" s="97"/>
      <c r="F16" s="144"/>
    </row>
    <row r="17" spans="1:6" ht="15.75" customHeight="1" thickBot="1">
      <c r="A17" s="80" t="s">
        <v>14</v>
      </c>
      <c r="B17" s="33" t="s">
        <v>121</v>
      </c>
      <c r="C17" s="57">
        <f>+C6+C8+C9+C11+C12+C13+C14+C15+C16</f>
        <v>0</v>
      </c>
      <c r="D17" s="33" t="s">
        <v>122</v>
      </c>
      <c r="E17" s="62">
        <f>+E6+E8+E10+E11+E12+E13+E14+E15+E16</f>
        <v>0</v>
      </c>
      <c r="F17" s="144"/>
    </row>
    <row r="18" spans="1:6" ht="12.75" customHeight="1">
      <c r="A18" s="76" t="s">
        <v>15</v>
      </c>
      <c r="B18" s="89" t="s">
        <v>90</v>
      </c>
      <c r="C18" s="96">
        <f>+C19+C20+C21+C22+C23</f>
        <v>0</v>
      </c>
      <c r="D18" s="83" t="s">
        <v>65</v>
      </c>
      <c r="E18" s="28"/>
      <c r="F18" s="144"/>
    </row>
    <row r="19" spans="1:6" ht="12.75" customHeight="1">
      <c r="A19" s="78" t="s">
        <v>16</v>
      </c>
      <c r="B19" s="90" t="s">
        <v>79</v>
      </c>
      <c r="C19" s="29"/>
      <c r="D19" s="83" t="s">
        <v>68</v>
      </c>
      <c r="E19" s="30"/>
      <c r="F19" s="144"/>
    </row>
    <row r="20" spans="1:6" ht="12.75" customHeight="1">
      <c r="A20" s="76" t="s">
        <v>17</v>
      </c>
      <c r="B20" s="90" t="s">
        <v>80</v>
      </c>
      <c r="C20" s="29"/>
      <c r="D20" s="83" t="s">
        <v>55</v>
      </c>
      <c r="E20" s="30"/>
      <c r="F20" s="144"/>
    </row>
    <row r="21" spans="1:6" ht="12.75" customHeight="1">
      <c r="A21" s="78" t="s">
        <v>18</v>
      </c>
      <c r="B21" s="90" t="s">
        <v>81</v>
      </c>
      <c r="C21" s="29"/>
      <c r="D21" s="83" t="s">
        <v>56</v>
      </c>
      <c r="E21" s="30"/>
      <c r="F21" s="144"/>
    </row>
    <row r="22" spans="1:6" ht="12.75" customHeight="1">
      <c r="A22" s="76" t="s">
        <v>19</v>
      </c>
      <c r="B22" s="90" t="s">
        <v>82</v>
      </c>
      <c r="C22" s="29"/>
      <c r="D22" s="82" t="s">
        <v>78</v>
      </c>
      <c r="E22" s="30"/>
      <c r="F22" s="144"/>
    </row>
    <row r="23" spans="1:6" ht="12.75" customHeight="1">
      <c r="A23" s="78" t="s">
        <v>20</v>
      </c>
      <c r="B23" s="91" t="s">
        <v>83</v>
      </c>
      <c r="C23" s="29"/>
      <c r="D23" s="83" t="s">
        <v>69</v>
      </c>
      <c r="E23" s="30"/>
      <c r="F23" s="144"/>
    </row>
    <row r="24" spans="1:6" ht="12.75" customHeight="1">
      <c r="A24" s="76" t="s">
        <v>21</v>
      </c>
      <c r="B24" s="92" t="s">
        <v>84</v>
      </c>
      <c r="C24" s="85">
        <f>+C25+C26+C27+C28+C29</f>
        <v>0</v>
      </c>
      <c r="D24" s="93" t="s">
        <v>67</v>
      </c>
      <c r="E24" s="30"/>
      <c r="F24" s="144"/>
    </row>
    <row r="25" spans="1:6" ht="12.75" customHeight="1">
      <c r="A25" s="78" t="s">
        <v>22</v>
      </c>
      <c r="B25" s="91" t="s">
        <v>85</v>
      </c>
      <c r="C25" s="29"/>
      <c r="D25" s="93" t="s">
        <v>117</v>
      </c>
      <c r="E25" s="30"/>
      <c r="F25" s="144"/>
    </row>
    <row r="26" spans="1:6" ht="12.75" customHeight="1">
      <c r="A26" s="76" t="s">
        <v>23</v>
      </c>
      <c r="B26" s="91" t="s">
        <v>86</v>
      </c>
      <c r="C26" s="29"/>
      <c r="D26" s="88"/>
      <c r="E26" s="30"/>
      <c r="F26" s="144"/>
    </row>
    <row r="27" spans="1:6" ht="12.75" customHeight="1">
      <c r="A27" s="78" t="s">
        <v>24</v>
      </c>
      <c r="B27" s="90" t="s">
        <v>87</v>
      </c>
      <c r="C27" s="29"/>
      <c r="D27" s="31"/>
      <c r="E27" s="30"/>
      <c r="F27" s="144"/>
    </row>
    <row r="28" spans="1:6" ht="12.75" customHeight="1">
      <c r="A28" s="76" t="s">
        <v>25</v>
      </c>
      <c r="B28" s="94" t="s">
        <v>88</v>
      </c>
      <c r="C28" s="29"/>
      <c r="D28" s="24"/>
      <c r="E28" s="30"/>
      <c r="F28" s="144"/>
    </row>
    <row r="29" spans="1:6" ht="12.75" customHeight="1" thickBot="1">
      <c r="A29" s="78" t="s">
        <v>26</v>
      </c>
      <c r="B29" s="95" t="s">
        <v>89</v>
      </c>
      <c r="C29" s="29"/>
      <c r="D29" s="31"/>
      <c r="E29" s="30"/>
      <c r="F29" s="144"/>
    </row>
    <row r="30" spans="1:6" ht="21.75" customHeight="1" thickBot="1">
      <c r="A30" s="80" t="s">
        <v>27</v>
      </c>
      <c r="B30" s="33" t="s">
        <v>114</v>
      </c>
      <c r="C30" s="57">
        <f>+C18+C24</f>
        <v>0</v>
      </c>
      <c r="D30" s="33" t="s">
        <v>118</v>
      </c>
      <c r="E30" s="62">
        <f>SUM(E18:E29)</f>
        <v>0</v>
      </c>
      <c r="F30" s="144"/>
    </row>
    <row r="31" spans="1:6" ht="13.5" thickBot="1">
      <c r="A31" s="80" t="s">
        <v>28</v>
      </c>
      <c r="B31" s="86" t="s">
        <v>119</v>
      </c>
      <c r="C31" s="87">
        <f>+C17+C30</f>
        <v>0</v>
      </c>
      <c r="D31" s="86" t="s">
        <v>120</v>
      </c>
      <c r="E31" s="87">
        <f>+E17+E30</f>
        <v>0</v>
      </c>
      <c r="F31" s="144"/>
    </row>
    <row r="32" spans="1:6" ht="13.5" thickBot="1">
      <c r="A32" s="80" t="s">
        <v>29</v>
      </c>
      <c r="B32" s="86" t="s">
        <v>57</v>
      </c>
      <c r="C32" s="87" t="str">
        <f>IF(C17-E17&lt;0,E17-C17,"-")</f>
        <v>-</v>
      </c>
      <c r="D32" s="86" t="s">
        <v>58</v>
      </c>
      <c r="E32" s="87" t="str">
        <f>IF(C17-E17&gt;0,C17-E17,"-")</f>
        <v>-</v>
      </c>
      <c r="F32" s="144"/>
    </row>
    <row r="33" spans="1:6" ht="13.5" thickBot="1">
      <c r="A33" s="80" t="s">
        <v>30</v>
      </c>
      <c r="B33" s="86" t="s">
        <v>163</v>
      </c>
      <c r="C33" s="87" t="str">
        <f>IF(C17+C30-E26&lt;0,E26-(C17+C30),"-")</f>
        <v>-</v>
      </c>
      <c r="D33" s="86" t="s">
        <v>164</v>
      </c>
      <c r="E33" s="87" t="str">
        <f>IF(C17+C30-E26&gt;0,C17+C30-E26,"-")</f>
        <v>-</v>
      </c>
      <c r="F33" s="144"/>
    </row>
  </sheetData>
  <sheetProtection sheet="1" objects="1" scenarios="1"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 </cp:lastModifiedBy>
  <cp:lastPrinted>2016-03-17T15:09:48Z</cp:lastPrinted>
  <dcterms:created xsi:type="dcterms:W3CDTF">1999-10-30T10:30:45Z</dcterms:created>
  <dcterms:modified xsi:type="dcterms:W3CDTF">2016-03-17T15:10:42Z</dcterms:modified>
  <cp:category/>
  <cp:version/>
  <cp:contentType/>
  <cp:contentStatus/>
</cp:coreProperties>
</file>